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://luminous/sites/RegA/Major Projects/BDE8CT/Shared Documents/14_Additional Info Request/Request 2/"/>
    </mc:Choice>
  </mc:AlternateContent>
  <xr:revisionPtr revIDLastSave="0" documentId="13_ncr:20000001_{A67B1CB1-EC59-4E55-8EEE-C0866F88EE7F}" xr6:coauthVersionLast="47" xr6:coauthVersionMax="47" xr10:uidLastSave="{00000000-0000-0000-0000-000000000000}"/>
  <bookViews>
    <workbookView xWindow="-28920" yWindow="-120" windowWidth="29040" windowHeight="15720" tabRatio="684" xr2:uid="{00000000-000D-0000-FFFF-FFFF00000000}"/>
  </bookViews>
  <sheets>
    <sheet name="1AE" sheetId="1" r:id="rId1"/>
    <sheet name="1AEC" sheetId="17" r:id="rId2"/>
    <sheet name="1AEK" sheetId="18" r:id="rId3"/>
    <sheet name="1AEKC" sheetId="19" r:id="rId4"/>
    <sheet name="4AE" sheetId="20" r:id="rId5"/>
    <sheet name="4AEC" sheetId="21" r:id="rId6"/>
    <sheet name="4AEDC" sheetId="22" r:id="rId7"/>
    <sheet name="4AEHC" sheetId="23" r:id="rId8"/>
    <sheet name="4AEDHC" sheetId="24" r:id="rId9"/>
    <sheet name="4AEKC" sheetId="25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8" l="1"/>
  <c r="M7" i="18"/>
  <c r="L7" i="18"/>
  <c r="K7" i="18"/>
  <c r="J7" i="18"/>
  <c r="I7" i="18"/>
  <c r="H7" i="18"/>
  <c r="G7" i="18"/>
  <c r="F7" i="18"/>
  <c r="E7" i="18"/>
  <c r="N7" i="19"/>
  <c r="M7" i="19"/>
  <c r="L7" i="19"/>
  <c r="K7" i="19"/>
  <c r="J7" i="19"/>
  <c r="I7" i="19"/>
  <c r="H7" i="19"/>
  <c r="G7" i="19"/>
  <c r="F7" i="19"/>
  <c r="E7" i="19"/>
  <c r="N7" i="20"/>
  <c r="M7" i="20"/>
  <c r="L7" i="20"/>
  <c r="K7" i="20"/>
  <c r="J7" i="20"/>
  <c r="I7" i="20"/>
  <c r="H7" i="20"/>
  <c r="G7" i="20"/>
  <c r="F7" i="20"/>
  <c r="E7" i="20"/>
  <c r="N7" i="21"/>
  <c r="M7" i="21"/>
  <c r="L7" i="21"/>
  <c r="K7" i="21"/>
  <c r="J7" i="21"/>
  <c r="I7" i="21"/>
  <c r="H7" i="21"/>
  <c r="G7" i="21"/>
  <c r="F7" i="21"/>
  <c r="E7" i="21"/>
  <c r="N7" i="22"/>
  <c r="M7" i="22"/>
  <c r="L7" i="22"/>
  <c r="K7" i="22"/>
  <c r="J7" i="22"/>
  <c r="I7" i="22"/>
  <c r="H7" i="22"/>
  <c r="G7" i="22"/>
  <c r="F7" i="22"/>
  <c r="E7" i="22"/>
  <c r="N7" i="23"/>
  <c r="M7" i="23"/>
  <c r="L7" i="23"/>
  <c r="K7" i="23"/>
  <c r="J7" i="23"/>
  <c r="I7" i="23"/>
  <c r="H7" i="23"/>
  <c r="G7" i="23"/>
  <c r="F7" i="23"/>
  <c r="E7" i="23"/>
  <c r="N7" i="24"/>
  <c r="M7" i="24"/>
  <c r="L7" i="24"/>
  <c r="K7" i="24"/>
  <c r="J7" i="24"/>
  <c r="I7" i="24"/>
  <c r="H7" i="24"/>
  <c r="G7" i="24"/>
  <c r="F7" i="24"/>
  <c r="E7" i="24"/>
  <c r="N7" i="25"/>
  <c r="M7" i="25"/>
  <c r="L7" i="25"/>
  <c r="K7" i="25"/>
  <c r="J7" i="25"/>
  <c r="I7" i="25"/>
  <c r="H7" i="25"/>
  <c r="G7" i="25"/>
  <c r="F7" i="25"/>
  <c r="E7" i="25"/>
  <c r="N7" i="17"/>
  <c r="M7" i="17"/>
  <c r="L7" i="17"/>
  <c r="K7" i="17"/>
  <c r="J7" i="17"/>
  <c r="I7" i="17"/>
  <c r="H7" i="17"/>
  <c r="G7" i="17"/>
  <c r="F7" i="17"/>
  <c r="E7" i="17"/>
  <c r="N7" i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<sst xmlns="http://schemas.openxmlformats.org/spreadsheetml/2006/main" count="210" uniqueCount="12">
  <si>
    <t>Collection</t>
  </si>
  <si>
    <t>Property</t>
  </si>
  <si>
    <t>Band</t>
  </si>
  <si>
    <t>Units</t>
  </si>
  <si>
    <t>Generator</t>
  </si>
  <si>
    <t>Fuel Cost</t>
  </si>
  <si>
    <t>VO&amp;M Cost</t>
  </si>
  <si>
    <t>FO&amp;M Cost</t>
  </si>
  <si>
    <t>Annualized Build Cost</t>
  </si>
  <si>
    <t>Total Cost</t>
  </si>
  <si>
    <t>NPV Total Cost</t>
  </si>
  <si>
    <t>$000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</si>
</sst>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&quot;$&quot;* #,##0_);_(&quot;$&quot;* \(#,##0\);_(&quot;$&quot;* &quot;-&quot;?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4" fontId="0" fillId="0" borderId="0" xfId="0" applyNumberFormat="1"/>
    <xf numFmtId="164" fontId="0" fillId="0" borderId="0" xfId="1" applyNumberFormat="1" applyFont="1"/>
    <xf numFmtId="165" fontId="0" fillId="0" borderId="0" xfId="0" applyNumberFormat="1"/>
    <xf numFmtId="6" fontId="0" fillId="0" borderId="0" xfId="0" quotePrefix="1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0"/>
  <sheetViews>
    <sheetView tabSelected="1" workbookViewId="0">
      <pane xSplit="4" ySplit="1" topLeftCell="E2" activePane="bottomRight" state="frozen"/>
      <selection pane="topRight" activeCell="H1" sqref="H1"/>
      <selection pane="bottomLeft" activeCell="A2" sqref="A2"/>
      <selection pane="bottomRight" activeCell="E2" sqref="E2"/>
    </sheetView>
  </sheetViews>
  <sheetFormatPr defaultRowHeight="15" x14ac:dyDescent="0.25"/>
  <cols>
    <col min="1" max="1" width="13.85546875" customWidth="1"/>
    <col min="2" max="2" width="20.5703125" bestFit="1" customWidth="1"/>
    <col min="3" max="3" width="5.42578125" bestFit="1" customWidth="1"/>
    <col min="4" max="4" width="7.140625" customWidth="1"/>
    <col min="5" max="5" width="7.28515625" bestFit="1" customWidth="1"/>
    <col min="6" max="9" width="7.140625" bestFit="1" customWidth="1"/>
    <col min="10" max="14" width="12.7109375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>
        <v>2026</v>
      </c>
      <c r="F1">
        <v>2027</v>
      </c>
      <c r="G1">
        <v>2028</v>
      </c>
      <c r="H1">
        <v>2029</v>
      </c>
      <c r="I1">
        <v>2030</v>
      </c>
      <c r="J1">
        <v>2031</v>
      </c>
      <c r="K1">
        <v>2032</v>
      </c>
      <c r="L1">
        <v>2033</v>
      </c>
      <c r="M1">
        <v>2034</v>
      </c>
      <c r="N1">
        <v>2035</v>
      </c>
    </row>
    <row r="2" spans="1:14" x14ac:dyDescent="0.25">
      <c r="A2" t="s">
        <v>4</v>
      </c>
      <c r="B2" t="s">
        <v>5</v>
      </c>
      <c r="C2">
        <v>1</v>
      </c>
      <c r="D2" s="4" t="s">
        <v>11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21387.97</v>
      </c>
      <c r="K2" s="2">
        <v>22192.53</v>
      </c>
      <c r="L2" s="2">
        <v>22959.200000000001</v>
      </c>
      <c r="M2" s="2">
        <v>23792.91</v>
      </c>
      <c r="N2" s="2">
        <v>24286.73</v>
      </c>
    </row>
    <row r="3" spans="1:14" x14ac:dyDescent="0.25">
      <c r="A3" t="s">
        <v>4</v>
      </c>
      <c r="B3" t="s">
        <v>6</v>
      </c>
      <c r="C3">
        <v>1</v>
      </c>
      <c r="D3" s="4" t="s">
        <v>11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512.29</v>
      </c>
      <c r="K3" s="2">
        <v>526.4</v>
      </c>
      <c r="L3" s="2">
        <v>545.96</v>
      </c>
      <c r="M3" s="2">
        <v>552.59</v>
      </c>
      <c r="N3" s="2">
        <v>566.08000000000004</v>
      </c>
    </row>
    <row r="4" spans="1:14" x14ac:dyDescent="0.25">
      <c r="A4" t="s">
        <v>4</v>
      </c>
      <c r="B4" t="s">
        <v>7</v>
      </c>
      <c r="C4">
        <v>1</v>
      </c>
      <c r="D4" s="4" t="s">
        <v>11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21503.88</v>
      </c>
      <c r="K4" s="2">
        <v>28016.74</v>
      </c>
      <c r="L4" s="2">
        <v>28601.49</v>
      </c>
      <c r="M4" s="2">
        <v>29286.42</v>
      </c>
      <c r="N4" s="2">
        <v>29994.959999999999</v>
      </c>
    </row>
    <row r="5" spans="1:14" x14ac:dyDescent="0.25">
      <c r="A5" t="s">
        <v>4</v>
      </c>
      <c r="B5" t="s">
        <v>8</v>
      </c>
      <c r="C5">
        <v>1</v>
      </c>
      <c r="D5" s="4" t="s">
        <v>11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217870.41</v>
      </c>
      <c r="K5" s="2">
        <v>240218.88</v>
      </c>
      <c r="L5" s="2">
        <v>240218.88</v>
      </c>
      <c r="M5" s="2">
        <v>240218.88</v>
      </c>
      <c r="N5" s="2">
        <v>240218.88</v>
      </c>
    </row>
    <row r="6" spans="1:14" x14ac:dyDescent="0.25">
      <c r="A6" t="s">
        <v>4</v>
      </c>
      <c r="B6" t="s">
        <v>9</v>
      </c>
      <c r="C6">
        <v>1</v>
      </c>
      <c r="D6" s="4" t="s">
        <v>11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261274.55</v>
      </c>
      <c r="K6" s="2">
        <v>290954.55</v>
      </c>
      <c r="L6" s="2">
        <v>292325.53000000003</v>
      </c>
      <c r="M6" s="2">
        <v>293850.81</v>
      </c>
      <c r="N6" s="2">
        <v>295066.65000000002</v>
      </c>
    </row>
    <row r="7" spans="1:14" x14ac:dyDescent="0.25">
      <c r="B7" t="s">
        <v>10</v>
      </c>
      <c r="D7" s="4" t="s">
        <v>11</v>
      </c>
      <c r="E7" s="3">
        <f>E6*(1/(1+0.059)^(E1-2025))</f>
        <v>0</v>
      </c>
      <c r="F7" s="3">
        <f t="shared" ref="F7:N7" si="0">F6*(1/(1+0.059)^(F1-2025))</f>
        <v>0</v>
      </c>
      <c r="G7" s="3">
        <f t="shared" si="0"/>
        <v>0</v>
      </c>
      <c r="H7" s="3">
        <f t="shared" si="0"/>
        <v>0</v>
      </c>
      <c r="I7" s="3">
        <f t="shared" si="0"/>
        <v>0</v>
      </c>
      <c r="J7" s="3">
        <f t="shared" si="0"/>
        <v>185234.27410293958</v>
      </c>
      <c r="K7" s="3">
        <f t="shared" si="0"/>
        <v>194784.06832241797</v>
      </c>
      <c r="L7" s="3">
        <f t="shared" si="0"/>
        <v>184798.7651545484</v>
      </c>
      <c r="M7" s="3">
        <f t="shared" si="0"/>
        <v>175413.59578997988</v>
      </c>
      <c r="N7" s="3">
        <f t="shared" si="0"/>
        <v>166326.14618340938</v>
      </c>
    </row>
    <row r="15" spans="1:14" x14ac:dyDescent="0.25">
      <c r="E15" s="1"/>
      <c r="F15" s="1"/>
      <c r="G15" s="1"/>
      <c r="H15" s="1"/>
      <c r="I15" s="1"/>
    </row>
    <row r="16" spans="1:14" x14ac:dyDescent="0.25">
      <c r="E16" s="1"/>
      <c r="F16" s="1"/>
      <c r="G16" s="1"/>
      <c r="H16" s="1"/>
      <c r="I16" s="1"/>
    </row>
    <row r="18" spans="5:14" x14ac:dyDescent="0.25"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5:14" x14ac:dyDescent="0.25"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5:14" x14ac:dyDescent="0.25"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5:14" x14ac:dyDescent="0.25">
      <c r="E21" s="1"/>
      <c r="F21" s="1"/>
      <c r="G21" s="1"/>
      <c r="H21" s="1"/>
      <c r="I21" s="1"/>
      <c r="J21" s="1"/>
      <c r="K21" s="1"/>
      <c r="L21" s="1"/>
      <c r="M21" s="1"/>
      <c r="N21" s="1"/>
    </row>
    <row r="57" spans="5:14" x14ac:dyDescent="0.25">
      <c r="K57" s="1"/>
      <c r="L57" s="1"/>
      <c r="M57" s="1"/>
      <c r="N57" s="1"/>
    </row>
    <row r="59" spans="5:14" x14ac:dyDescent="0.25"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5:14" x14ac:dyDescent="0.25">
      <c r="E60" s="1"/>
      <c r="F60" s="1"/>
      <c r="G60" s="1"/>
      <c r="H60" s="1"/>
      <c r="I60" s="1"/>
      <c r="J60" s="1"/>
      <c r="K60" s="1"/>
      <c r="L60" s="1"/>
      <c r="M60" s="1"/>
      <c r="N60" s="1"/>
    </row>
  </sheetData>
  <pageMargins left="0.7" right="0.7" top="0.75" bottom="0.75" header="0.3" footer="0.3"/>
  <ignoredErrors>
    <ignoredError sqref="D2:D7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CE96D-B37A-4CFF-83F1-A4B1143D6A76}">
  <dimension ref="A1:N60"/>
  <sheetViews>
    <sheetView workbookViewId="0">
      <pane xSplit="4" ySplit="1" topLeftCell="E2" activePane="bottomRight" state="frozen"/>
      <selection activeCell="B7" sqref="B7:N7"/>
      <selection pane="topRight" activeCell="B7" sqref="B7:N7"/>
      <selection pane="bottomLeft" activeCell="B7" sqref="B7:N7"/>
      <selection pane="bottomRight" activeCell="E2" sqref="E2"/>
    </sheetView>
  </sheetViews>
  <sheetFormatPr defaultRowHeight="15" x14ac:dyDescent="0.25"/>
  <cols>
    <col min="1" max="1" width="10" bestFit="1" customWidth="1"/>
    <col min="2" max="2" width="20.5703125" bestFit="1" customWidth="1"/>
    <col min="3" max="3" width="5.42578125" bestFit="1" customWidth="1"/>
    <col min="4" max="4" width="5.5703125" bestFit="1" customWidth="1"/>
    <col min="5" max="9" width="6.140625" bestFit="1" customWidth="1"/>
    <col min="10" max="14" width="10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>
        <v>2026</v>
      </c>
      <c r="F1">
        <v>2027</v>
      </c>
      <c r="G1">
        <v>2028</v>
      </c>
      <c r="H1">
        <v>2029</v>
      </c>
      <c r="I1">
        <v>2030</v>
      </c>
      <c r="J1">
        <v>2031</v>
      </c>
      <c r="K1">
        <v>2032</v>
      </c>
      <c r="L1">
        <v>2033</v>
      </c>
      <c r="M1">
        <v>2034</v>
      </c>
      <c r="N1">
        <v>2035</v>
      </c>
    </row>
    <row r="2" spans="1:14" x14ac:dyDescent="0.25">
      <c r="A2" t="s">
        <v>4</v>
      </c>
      <c r="B2" t="s">
        <v>5</v>
      </c>
      <c r="C2">
        <v>1</v>
      </c>
      <c r="D2" s="4" t="s">
        <v>11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78.349999999999994</v>
      </c>
      <c r="K2" s="2">
        <v>75.66</v>
      </c>
      <c r="L2" s="2">
        <v>215.68</v>
      </c>
      <c r="M2" s="2">
        <v>336.84</v>
      </c>
      <c r="N2" s="2">
        <v>347.77</v>
      </c>
    </row>
    <row r="3" spans="1:14" x14ac:dyDescent="0.25">
      <c r="A3" t="s">
        <v>4</v>
      </c>
      <c r="B3" t="s">
        <v>6</v>
      </c>
      <c r="C3">
        <v>1</v>
      </c>
      <c r="D3" s="4" t="s">
        <v>11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1.88</v>
      </c>
      <c r="K3" s="2">
        <v>1.79</v>
      </c>
      <c r="L3" s="2">
        <v>5.05</v>
      </c>
      <c r="M3" s="2">
        <v>7.79</v>
      </c>
      <c r="N3" s="2">
        <v>8.07</v>
      </c>
    </row>
    <row r="4" spans="1:14" x14ac:dyDescent="0.25">
      <c r="A4" t="s">
        <v>4</v>
      </c>
      <c r="B4" t="s">
        <v>7</v>
      </c>
      <c r="C4">
        <v>1</v>
      </c>
      <c r="D4" s="4" t="s">
        <v>11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15005.77</v>
      </c>
      <c r="K4" s="2">
        <v>15411.65</v>
      </c>
      <c r="L4" s="2">
        <v>15733.32</v>
      </c>
      <c r="M4" s="2">
        <v>16110.09</v>
      </c>
      <c r="N4" s="2">
        <v>16499.849999999999</v>
      </c>
    </row>
    <row r="5" spans="1:14" x14ac:dyDescent="0.25">
      <c r="A5" t="s">
        <v>4</v>
      </c>
      <c r="B5" t="s">
        <v>8</v>
      </c>
      <c r="C5">
        <v>1</v>
      </c>
      <c r="D5" s="4" t="s">
        <v>11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102113.85</v>
      </c>
      <c r="K5" s="2">
        <v>102113.85</v>
      </c>
      <c r="L5" s="2">
        <v>102113.85</v>
      </c>
      <c r="M5" s="2">
        <v>102113.85</v>
      </c>
      <c r="N5" s="2">
        <v>102113.85</v>
      </c>
    </row>
    <row r="6" spans="1:14" x14ac:dyDescent="0.25">
      <c r="A6" t="s">
        <v>4</v>
      </c>
      <c r="B6" t="s">
        <v>9</v>
      </c>
      <c r="C6">
        <v>1</v>
      </c>
      <c r="D6" s="4" t="s">
        <v>11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117199.85</v>
      </c>
      <c r="K6" s="2">
        <v>117602.95</v>
      </c>
      <c r="L6" s="2">
        <v>118067.9</v>
      </c>
      <c r="M6" s="2">
        <v>118568.56</v>
      </c>
      <c r="N6" s="2">
        <v>118969.53</v>
      </c>
    </row>
    <row r="7" spans="1:14" x14ac:dyDescent="0.25">
      <c r="B7" t="s">
        <v>10</v>
      </c>
      <c r="D7" s="4" t="s">
        <v>11</v>
      </c>
      <c r="E7" s="3">
        <f>E6*(1/(1+0.059)^(E1-2025))</f>
        <v>0</v>
      </c>
      <c r="F7" s="3">
        <f t="shared" ref="F7:N7" si="0">F6*(1/(1+0.059)^(F1-2025))</f>
        <v>0</v>
      </c>
      <c r="G7" s="3">
        <f t="shared" si="0"/>
        <v>0</v>
      </c>
      <c r="H7" s="3">
        <f t="shared" si="0"/>
        <v>0</v>
      </c>
      <c r="I7" s="3">
        <f t="shared" si="0"/>
        <v>0</v>
      </c>
      <c r="J7" s="3">
        <f t="shared" si="0"/>
        <v>83090.485237553396</v>
      </c>
      <c r="K7" s="3">
        <f t="shared" si="0"/>
        <v>78731.131881999798</v>
      </c>
      <c r="L7" s="3">
        <f t="shared" si="0"/>
        <v>74638.715696130617</v>
      </c>
      <c r="M7" s="3">
        <f t="shared" si="0"/>
        <v>70779.241538384653</v>
      </c>
      <c r="N7" s="3">
        <f t="shared" si="0"/>
        <v>67061.944947527969</v>
      </c>
    </row>
    <row r="8" spans="1:14" x14ac:dyDescent="0.25"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25"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25"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25"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25"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25"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x14ac:dyDescent="0.25"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25">
      <c r="E15" s="1"/>
      <c r="F15" s="1"/>
      <c r="G15" s="1"/>
      <c r="H15" s="1"/>
      <c r="I15" s="1"/>
    </row>
    <row r="16" spans="1:14" x14ac:dyDescent="0.25">
      <c r="E16" s="1"/>
      <c r="F16" s="1"/>
      <c r="G16" s="1"/>
      <c r="H16" s="1"/>
      <c r="I16" s="1"/>
    </row>
    <row r="19" spans="5:14" x14ac:dyDescent="0.25"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5:14" x14ac:dyDescent="0.25"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5:14" x14ac:dyDescent="0.25">
      <c r="E21" s="1"/>
      <c r="F21" s="1"/>
      <c r="G21" s="1"/>
      <c r="H21" s="1"/>
      <c r="I21" s="1"/>
      <c r="J21" s="1"/>
      <c r="K21" s="1"/>
      <c r="L21" s="1"/>
      <c r="M21" s="1"/>
      <c r="N21" s="1"/>
    </row>
    <row r="59" spans="5:14" x14ac:dyDescent="0.25"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5:14" x14ac:dyDescent="0.25">
      <c r="E60" s="1"/>
      <c r="F60" s="1"/>
      <c r="G60" s="1"/>
      <c r="H60" s="1"/>
      <c r="I60" s="1"/>
      <c r="J60" s="1"/>
      <c r="K60" s="1"/>
      <c r="L60" s="1"/>
      <c r="M60" s="1"/>
      <c r="N60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15162-717C-43F3-9D07-59F360AEDBF0}">
  <dimension ref="A1:N60"/>
  <sheetViews>
    <sheetView workbookViewId="0">
      <pane xSplit="4" ySplit="1" topLeftCell="E2" activePane="bottomRight" state="frozen"/>
      <selection activeCell="A2" sqref="A2"/>
      <selection pane="topRight" activeCell="A2" sqref="A2"/>
      <selection pane="bottomLeft" activeCell="A2" sqref="A2"/>
      <selection pane="bottomRight" activeCell="E2" sqref="E2"/>
    </sheetView>
  </sheetViews>
  <sheetFormatPr defaultRowHeight="15" x14ac:dyDescent="0.25"/>
  <cols>
    <col min="1" max="1" width="10" bestFit="1" customWidth="1"/>
    <col min="2" max="2" width="12.85546875" bestFit="1" customWidth="1"/>
    <col min="3" max="3" width="5.42578125" bestFit="1" customWidth="1"/>
    <col min="4" max="4" width="5.5703125" bestFit="1" customWidth="1"/>
    <col min="5" max="9" width="6.140625" bestFit="1" customWidth="1"/>
    <col min="10" max="14" width="10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>
        <v>2026</v>
      </c>
      <c r="F1">
        <v>2027</v>
      </c>
      <c r="G1">
        <v>2028</v>
      </c>
      <c r="H1">
        <v>2029</v>
      </c>
      <c r="I1">
        <v>2030</v>
      </c>
      <c r="J1">
        <v>2031</v>
      </c>
      <c r="K1">
        <v>2032</v>
      </c>
      <c r="L1">
        <v>2033</v>
      </c>
      <c r="M1">
        <v>2034</v>
      </c>
      <c r="N1">
        <v>2035</v>
      </c>
    </row>
    <row r="2" spans="1:14" x14ac:dyDescent="0.25">
      <c r="A2" t="s">
        <v>4</v>
      </c>
      <c r="B2" t="s">
        <v>5</v>
      </c>
      <c r="C2">
        <v>1</v>
      </c>
      <c r="D2" s="4" t="s">
        <v>11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1.08</v>
      </c>
      <c r="M2" s="2">
        <v>24.96</v>
      </c>
      <c r="N2" s="2">
        <v>5.76</v>
      </c>
    </row>
    <row r="3" spans="1:14" x14ac:dyDescent="0.25">
      <c r="A3" t="s">
        <v>4</v>
      </c>
      <c r="B3" t="s">
        <v>6</v>
      </c>
      <c r="C3">
        <v>1</v>
      </c>
      <c r="D3" s="4" t="s">
        <v>11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0.11</v>
      </c>
      <c r="L3" s="2">
        <v>0.96</v>
      </c>
      <c r="M3" s="2">
        <v>3.36</v>
      </c>
      <c r="N3" s="2">
        <v>3.8</v>
      </c>
    </row>
    <row r="4" spans="1:14" x14ac:dyDescent="0.25">
      <c r="A4" t="s">
        <v>4</v>
      </c>
      <c r="B4" t="s">
        <v>7</v>
      </c>
      <c r="C4">
        <v>1</v>
      </c>
      <c r="D4" s="4" t="s">
        <v>11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21503.88</v>
      </c>
      <c r="K4" s="2">
        <v>28016.74</v>
      </c>
      <c r="L4" s="2">
        <v>28601.49</v>
      </c>
      <c r="M4" s="2">
        <v>29286.42</v>
      </c>
      <c r="N4" s="2">
        <v>29994.959999999999</v>
      </c>
    </row>
    <row r="5" spans="1:14" x14ac:dyDescent="0.25">
      <c r="A5" t="s">
        <v>4</v>
      </c>
      <c r="B5" t="s">
        <v>8</v>
      </c>
      <c r="C5">
        <v>1</v>
      </c>
      <c r="D5" s="4" t="s">
        <v>11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217870.41</v>
      </c>
      <c r="K5" s="2">
        <v>240218.88</v>
      </c>
      <c r="L5" s="2">
        <v>240218.88</v>
      </c>
      <c r="M5" s="2">
        <v>240218.88</v>
      </c>
      <c r="N5" s="2">
        <v>240218.88</v>
      </c>
    </row>
    <row r="6" spans="1:14" x14ac:dyDescent="0.25">
      <c r="A6" t="s">
        <v>4</v>
      </c>
      <c r="B6" t="s">
        <v>9</v>
      </c>
      <c r="C6">
        <v>1</v>
      </c>
      <c r="D6" s="4" t="s">
        <v>11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239374.29</v>
      </c>
      <c r="K6" s="2">
        <v>268235.71999999997</v>
      </c>
      <c r="L6" s="2">
        <v>268822.42</v>
      </c>
      <c r="M6" s="2">
        <v>269533.61</v>
      </c>
      <c r="N6" s="2">
        <v>270223.40000000002</v>
      </c>
    </row>
    <row r="7" spans="1:14" x14ac:dyDescent="0.25">
      <c r="B7" t="s">
        <v>10</v>
      </c>
      <c r="D7" s="4" t="s">
        <v>11</v>
      </c>
      <c r="E7" s="3">
        <f>E6*(1/(1+0.059)^(E1-2025))</f>
        <v>0</v>
      </c>
      <c r="F7" s="3">
        <f t="shared" ref="F7:N7" si="0">F6*(1/(1+0.059)^(F1-2025))</f>
        <v>0</v>
      </c>
      <c r="G7" s="3">
        <f t="shared" si="0"/>
        <v>0</v>
      </c>
      <c r="H7" s="3">
        <f t="shared" si="0"/>
        <v>0</v>
      </c>
      <c r="I7" s="3">
        <f t="shared" si="0"/>
        <v>0</v>
      </c>
      <c r="J7" s="3">
        <f t="shared" si="0"/>
        <v>169707.7761575192</v>
      </c>
      <c r="K7" s="3">
        <f t="shared" si="0"/>
        <v>179574.59270182566</v>
      </c>
      <c r="L7" s="3">
        <f t="shared" si="0"/>
        <v>169940.85758386334</v>
      </c>
      <c r="M7" s="3">
        <f t="shared" si="0"/>
        <v>160897.49664584582</v>
      </c>
      <c r="N7" s="3">
        <f t="shared" si="0"/>
        <v>152322.25238120914</v>
      </c>
    </row>
    <row r="8" spans="1:14" x14ac:dyDescent="0.25"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25"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25"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25"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25"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25"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x14ac:dyDescent="0.25"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25">
      <c r="E15" s="1"/>
      <c r="F15" s="1"/>
      <c r="G15" s="1"/>
      <c r="H15" s="1"/>
      <c r="I15" s="1"/>
    </row>
    <row r="16" spans="1:14" x14ac:dyDescent="0.25">
      <c r="E16" s="1"/>
      <c r="F16" s="1"/>
      <c r="G16" s="1"/>
      <c r="H16" s="1"/>
      <c r="I16" s="1"/>
    </row>
    <row r="18" spans="5:14" x14ac:dyDescent="0.25"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5:14" x14ac:dyDescent="0.25"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5:14" x14ac:dyDescent="0.25"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5:14" x14ac:dyDescent="0.25">
      <c r="E21" s="1"/>
      <c r="F21" s="1"/>
      <c r="G21" s="1"/>
      <c r="H21" s="1"/>
      <c r="I21" s="1"/>
      <c r="J21" s="1"/>
      <c r="K21" s="1"/>
      <c r="L21" s="1"/>
      <c r="M21" s="1"/>
      <c r="N21" s="1"/>
    </row>
    <row r="57" spans="5:14" x14ac:dyDescent="0.25">
      <c r="K57" s="1"/>
      <c r="L57" s="1"/>
      <c r="M57" s="1"/>
      <c r="N57" s="1"/>
    </row>
    <row r="59" spans="5:14" x14ac:dyDescent="0.25"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5:14" x14ac:dyDescent="0.25">
      <c r="E60" s="1"/>
      <c r="F60" s="1"/>
      <c r="G60" s="1"/>
      <c r="H60" s="1"/>
      <c r="I60" s="1"/>
      <c r="J60" s="1"/>
      <c r="K60" s="1"/>
      <c r="L60" s="1"/>
      <c r="M60" s="1"/>
      <c r="N60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06F69-5250-4AE8-AE25-6BB2DD1C304A}">
  <dimension ref="A1:N60"/>
  <sheetViews>
    <sheetView workbookViewId="0">
      <pane xSplit="4" ySplit="1" topLeftCell="E2" activePane="bottomRight" state="frozen"/>
      <selection activeCell="B7" sqref="B7:N7"/>
      <selection pane="topRight" activeCell="B7" sqref="B7:N7"/>
      <selection pane="bottomLeft" activeCell="B7" sqref="B7:N7"/>
      <selection pane="bottomRight" activeCell="E2" sqref="E2"/>
    </sheetView>
  </sheetViews>
  <sheetFormatPr defaultRowHeight="15" x14ac:dyDescent="0.25"/>
  <cols>
    <col min="1" max="1" width="10" bestFit="1" customWidth="1"/>
    <col min="2" max="2" width="12.85546875" bestFit="1" customWidth="1"/>
    <col min="3" max="3" width="5.42578125" bestFit="1" customWidth="1"/>
    <col min="4" max="4" width="5.5703125" bestFit="1" customWidth="1"/>
    <col min="5" max="9" width="6.140625" bestFit="1" customWidth="1"/>
    <col min="10" max="14" width="10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>
        <v>2026</v>
      </c>
      <c r="F1">
        <v>2027</v>
      </c>
      <c r="G1">
        <v>2028</v>
      </c>
      <c r="H1">
        <v>2029</v>
      </c>
      <c r="I1">
        <v>2030</v>
      </c>
      <c r="J1">
        <v>2031</v>
      </c>
      <c r="K1">
        <v>2032</v>
      </c>
      <c r="L1">
        <v>2033</v>
      </c>
      <c r="M1">
        <v>2034</v>
      </c>
      <c r="N1">
        <v>2035</v>
      </c>
    </row>
    <row r="2" spans="1:14" x14ac:dyDescent="0.25">
      <c r="A2" t="s">
        <v>4</v>
      </c>
      <c r="B2" t="s">
        <v>5</v>
      </c>
      <c r="C2">
        <v>1</v>
      </c>
      <c r="D2" s="4" t="s">
        <v>11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10693.98</v>
      </c>
      <c r="K2" s="2">
        <v>11096.27</v>
      </c>
      <c r="L2" s="2">
        <v>11479.6</v>
      </c>
      <c r="M2" s="2">
        <v>23792.91</v>
      </c>
      <c r="N2" s="2">
        <v>24286.73</v>
      </c>
    </row>
    <row r="3" spans="1:14" x14ac:dyDescent="0.25">
      <c r="A3" t="s">
        <v>4</v>
      </c>
      <c r="B3" t="s">
        <v>6</v>
      </c>
      <c r="C3">
        <v>1</v>
      </c>
      <c r="D3" s="4" t="s">
        <v>11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256.14999999999998</v>
      </c>
      <c r="K3" s="2">
        <v>265.14999999999998</v>
      </c>
      <c r="L3" s="2">
        <v>277.25</v>
      </c>
      <c r="M3" s="2">
        <v>552.59</v>
      </c>
      <c r="N3" s="2">
        <v>566.08000000000004</v>
      </c>
    </row>
    <row r="4" spans="1:14" x14ac:dyDescent="0.25">
      <c r="A4" t="s">
        <v>4</v>
      </c>
      <c r="B4" t="s">
        <v>7</v>
      </c>
      <c r="C4">
        <v>1</v>
      </c>
      <c r="D4" s="4" t="s">
        <v>11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18048.11</v>
      </c>
      <c r="K4" s="2">
        <v>24467.49</v>
      </c>
      <c r="L4" s="2">
        <v>24978.17</v>
      </c>
      <c r="M4" s="2">
        <v>29286.42</v>
      </c>
      <c r="N4" s="2">
        <v>29994.959999999999</v>
      </c>
    </row>
    <row r="5" spans="1:14" x14ac:dyDescent="0.25">
      <c r="A5" t="s">
        <v>4</v>
      </c>
      <c r="B5" t="s">
        <v>8</v>
      </c>
      <c r="C5">
        <v>1</v>
      </c>
      <c r="D5" s="4" t="s">
        <v>11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159633.51999999999</v>
      </c>
      <c r="K5" s="2">
        <v>181982</v>
      </c>
      <c r="L5" s="2">
        <v>181982</v>
      </c>
      <c r="M5" s="2">
        <v>244414.77</v>
      </c>
      <c r="N5" s="2">
        <v>244414.77</v>
      </c>
    </row>
    <row r="6" spans="1:14" x14ac:dyDescent="0.25">
      <c r="A6" t="s">
        <v>4</v>
      </c>
      <c r="B6" t="s">
        <v>9</v>
      </c>
      <c r="C6">
        <v>1</v>
      </c>
      <c r="D6" s="4" t="s">
        <v>11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188631.77</v>
      </c>
      <c r="K6" s="2">
        <v>217810.91</v>
      </c>
      <c r="L6" s="2">
        <v>218717.02</v>
      </c>
      <c r="M6" s="2">
        <v>298046.69</v>
      </c>
      <c r="N6" s="2">
        <v>299262.53000000003</v>
      </c>
    </row>
    <row r="7" spans="1:14" x14ac:dyDescent="0.25">
      <c r="B7" t="s">
        <v>10</v>
      </c>
      <c r="D7" s="4" t="s">
        <v>11</v>
      </c>
      <c r="E7" s="3">
        <f>E6*(1/(1+0.059)^(E1-2025))</f>
        <v>0</v>
      </c>
      <c r="F7" s="3">
        <f t="shared" ref="F7:N7" si="0">F6*(1/(1+0.059)^(F1-2025))</f>
        <v>0</v>
      </c>
      <c r="G7" s="3">
        <f t="shared" si="0"/>
        <v>0</v>
      </c>
      <c r="H7" s="3">
        <f t="shared" si="0"/>
        <v>0</v>
      </c>
      <c r="I7" s="3">
        <f t="shared" si="0"/>
        <v>0</v>
      </c>
      <c r="J7" s="3">
        <f t="shared" si="0"/>
        <v>133733.15154002814</v>
      </c>
      <c r="K7" s="3">
        <f t="shared" si="0"/>
        <v>145816.91599188957</v>
      </c>
      <c r="L7" s="3">
        <f t="shared" si="0"/>
        <v>138265.84087364064</v>
      </c>
      <c r="M7" s="3">
        <f t="shared" si="0"/>
        <v>177918.31714263928</v>
      </c>
      <c r="N7" s="3">
        <f t="shared" si="0"/>
        <v>168691.32215381484</v>
      </c>
    </row>
    <row r="8" spans="1:14" x14ac:dyDescent="0.25"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25"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25"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25"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25"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25"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x14ac:dyDescent="0.25"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25">
      <c r="E15" s="1"/>
      <c r="F15" s="1"/>
      <c r="G15" s="1"/>
      <c r="H15" s="1"/>
      <c r="I15" s="1"/>
    </row>
    <row r="16" spans="1:14" x14ac:dyDescent="0.25">
      <c r="E16" s="1"/>
      <c r="F16" s="1"/>
      <c r="G16" s="1"/>
      <c r="H16" s="1"/>
      <c r="I16" s="1"/>
    </row>
    <row r="19" spans="5:14" x14ac:dyDescent="0.25"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5:14" x14ac:dyDescent="0.25"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5:14" x14ac:dyDescent="0.25">
      <c r="E21" s="1"/>
      <c r="F21" s="1"/>
      <c r="G21" s="1"/>
      <c r="H21" s="1"/>
      <c r="I21" s="1"/>
      <c r="J21" s="1"/>
      <c r="K21" s="1"/>
      <c r="L21" s="1"/>
      <c r="M21" s="1"/>
      <c r="N21" s="1"/>
    </row>
    <row r="57" spans="5:14" x14ac:dyDescent="0.25">
      <c r="K57" s="1"/>
      <c r="L57" s="1"/>
      <c r="M57" s="1"/>
      <c r="N57" s="1"/>
    </row>
    <row r="59" spans="5:14" x14ac:dyDescent="0.25"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5:14" x14ac:dyDescent="0.25">
      <c r="E60" s="1"/>
      <c r="F60" s="1"/>
      <c r="G60" s="1"/>
      <c r="H60" s="1"/>
      <c r="I60" s="1"/>
      <c r="J60" s="1"/>
      <c r="K60" s="1"/>
      <c r="L60" s="1"/>
      <c r="M60" s="1"/>
      <c r="N60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6C2F1-B79C-423D-AD6F-178E4DD2E15D}">
  <dimension ref="A1:N60"/>
  <sheetViews>
    <sheetView workbookViewId="0">
      <pane xSplit="4" ySplit="1" topLeftCell="E2" activePane="bottomRight" state="frozen"/>
      <selection activeCell="B7" sqref="B7:N7"/>
      <selection pane="topRight" activeCell="B7" sqref="B7:N7"/>
      <selection pane="bottomLeft" activeCell="B7" sqref="B7:N7"/>
      <selection pane="bottomRight" activeCell="E2" sqref="E2"/>
    </sheetView>
  </sheetViews>
  <sheetFormatPr defaultRowHeight="15" x14ac:dyDescent="0.25"/>
  <cols>
    <col min="1" max="1" width="10" bestFit="1" customWidth="1"/>
    <col min="2" max="2" width="12.85546875" bestFit="1" customWidth="1"/>
    <col min="3" max="3" width="5.42578125" bestFit="1" customWidth="1"/>
    <col min="4" max="4" width="5.5703125" bestFit="1" customWidth="1"/>
    <col min="5" max="9" width="6.140625" bestFit="1" customWidth="1"/>
    <col min="10" max="14" width="10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>
        <v>2026</v>
      </c>
      <c r="F1">
        <v>2027</v>
      </c>
      <c r="G1">
        <v>2028</v>
      </c>
      <c r="H1">
        <v>2029</v>
      </c>
      <c r="I1">
        <v>2030</v>
      </c>
      <c r="J1">
        <v>2031</v>
      </c>
      <c r="K1">
        <v>2032</v>
      </c>
      <c r="L1">
        <v>2033</v>
      </c>
      <c r="M1">
        <v>2034</v>
      </c>
      <c r="N1">
        <v>2035</v>
      </c>
    </row>
    <row r="2" spans="1:14" x14ac:dyDescent="0.25">
      <c r="A2" t="s">
        <v>4</v>
      </c>
      <c r="B2" t="s">
        <v>5</v>
      </c>
      <c r="C2">
        <v>1</v>
      </c>
      <c r="D2" s="4" t="s">
        <v>11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1.08</v>
      </c>
      <c r="M2" s="2">
        <v>24.96</v>
      </c>
      <c r="N2" s="2">
        <v>5.76</v>
      </c>
    </row>
    <row r="3" spans="1:14" x14ac:dyDescent="0.25">
      <c r="A3" t="s">
        <v>4</v>
      </c>
      <c r="B3" t="s">
        <v>6</v>
      </c>
      <c r="C3">
        <v>1</v>
      </c>
      <c r="D3" s="4" t="s">
        <v>11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0.11</v>
      </c>
      <c r="L3" s="2">
        <v>0.96</v>
      </c>
      <c r="M3" s="2">
        <v>3.36</v>
      </c>
      <c r="N3" s="2">
        <v>3.8</v>
      </c>
    </row>
    <row r="4" spans="1:14" x14ac:dyDescent="0.25">
      <c r="A4" t="s">
        <v>4</v>
      </c>
      <c r="B4" t="s">
        <v>7</v>
      </c>
      <c r="C4">
        <v>1</v>
      </c>
      <c r="D4" s="4" t="s">
        <v>11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18048.11</v>
      </c>
      <c r="K4" s="2">
        <v>24467.49</v>
      </c>
      <c r="L4" s="2">
        <v>24978.17</v>
      </c>
      <c r="M4" s="2">
        <v>29286.42</v>
      </c>
      <c r="N4" s="2">
        <v>29994.959999999999</v>
      </c>
    </row>
    <row r="5" spans="1:14" x14ac:dyDescent="0.25">
      <c r="A5" t="s">
        <v>4</v>
      </c>
      <c r="B5" t="s">
        <v>8</v>
      </c>
      <c r="C5">
        <v>1</v>
      </c>
      <c r="D5" s="4" t="s">
        <v>11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159633.51999999999</v>
      </c>
      <c r="K5" s="2">
        <v>181982</v>
      </c>
      <c r="L5" s="2">
        <v>181982</v>
      </c>
      <c r="M5" s="2">
        <v>244414.77</v>
      </c>
      <c r="N5" s="2">
        <v>244414.77</v>
      </c>
    </row>
    <row r="6" spans="1:14" x14ac:dyDescent="0.25">
      <c r="A6" t="s">
        <v>4</v>
      </c>
      <c r="B6" t="s">
        <v>9</v>
      </c>
      <c r="C6">
        <v>1</v>
      </c>
      <c r="D6" s="4" t="s">
        <v>11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177681.64</v>
      </c>
      <c r="K6" s="2">
        <v>206449.6</v>
      </c>
      <c r="L6" s="2">
        <v>206962.21</v>
      </c>
      <c r="M6" s="2">
        <v>273729.5</v>
      </c>
      <c r="N6" s="2">
        <v>274419.28999999998</v>
      </c>
    </row>
    <row r="7" spans="1:14" x14ac:dyDescent="0.25">
      <c r="B7" t="s">
        <v>10</v>
      </c>
      <c r="D7" s="4" t="s">
        <v>11</v>
      </c>
      <c r="E7" s="3">
        <f>E6*(1/(1+0.059)^(E1-2025))</f>
        <v>0</v>
      </c>
      <c r="F7" s="3">
        <f t="shared" ref="F7:N7" si="0">F6*(1/(1+0.059)^(F1-2025))</f>
        <v>0</v>
      </c>
      <c r="G7" s="3">
        <f t="shared" si="0"/>
        <v>0</v>
      </c>
      <c r="H7" s="3">
        <f t="shared" si="0"/>
        <v>0</v>
      </c>
      <c r="I7" s="3">
        <f t="shared" si="0"/>
        <v>0</v>
      </c>
      <c r="J7" s="3">
        <f t="shared" si="0"/>
        <v>125969.90256731794</v>
      </c>
      <c r="K7" s="3">
        <f t="shared" si="0"/>
        <v>138210.90954424278</v>
      </c>
      <c r="L7" s="3">
        <f t="shared" si="0"/>
        <v>130834.82938235441</v>
      </c>
      <c r="M7" s="3">
        <f t="shared" si="0"/>
        <v>163402.22396798327</v>
      </c>
      <c r="N7" s="3">
        <f t="shared" si="0"/>
        <v>154687.43398851549</v>
      </c>
    </row>
    <row r="8" spans="1:14" x14ac:dyDescent="0.25"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25"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25"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25"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25"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25"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x14ac:dyDescent="0.25"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25">
      <c r="E15" s="1"/>
      <c r="F15" s="1"/>
      <c r="G15" s="1"/>
      <c r="H15" s="1"/>
      <c r="I15" s="1"/>
    </row>
    <row r="16" spans="1:14" x14ac:dyDescent="0.25">
      <c r="E16" s="1"/>
      <c r="F16" s="1"/>
      <c r="G16" s="1"/>
      <c r="H16" s="1"/>
      <c r="I16" s="1"/>
    </row>
    <row r="18" spans="5:14" x14ac:dyDescent="0.25">
      <c r="M18" s="1"/>
    </row>
    <row r="19" spans="5:14" x14ac:dyDescent="0.25"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5:14" x14ac:dyDescent="0.25"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5:14" x14ac:dyDescent="0.25">
      <c r="E21" s="1"/>
      <c r="F21" s="1"/>
      <c r="G21" s="1"/>
      <c r="H21" s="1"/>
      <c r="I21" s="1"/>
      <c r="J21" s="1"/>
      <c r="K21" s="1"/>
      <c r="L21" s="1"/>
      <c r="M21" s="1"/>
      <c r="N21" s="1"/>
    </row>
    <row r="57" spans="5:14" x14ac:dyDescent="0.25">
      <c r="K57" s="1"/>
      <c r="L57" s="1"/>
      <c r="M57" s="1"/>
      <c r="N57" s="1"/>
    </row>
    <row r="59" spans="5:14" x14ac:dyDescent="0.25"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5:14" x14ac:dyDescent="0.25">
      <c r="E60" s="1"/>
      <c r="F60" s="1"/>
      <c r="G60" s="1"/>
      <c r="H60" s="1"/>
      <c r="I60" s="1"/>
      <c r="J60" s="1"/>
      <c r="K60" s="1"/>
      <c r="L60" s="1"/>
      <c r="M60" s="1"/>
      <c r="N60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C2578-1781-4219-BC3B-1177EAAA96B2}">
  <dimension ref="A1:N60"/>
  <sheetViews>
    <sheetView workbookViewId="0">
      <pane xSplit="4" ySplit="1" topLeftCell="E2" activePane="bottomRight" state="frozen"/>
      <selection activeCell="B7" sqref="B7:N7"/>
      <selection pane="topRight" activeCell="B7" sqref="B7:N7"/>
      <selection pane="bottomLeft" activeCell="B7" sqref="B7:N7"/>
      <selection pane="bottomRight" activeCell="E2" sqref="E2"/>
    </sheetView>
  </sheetViews>
  <sheetFormatPr defaultRowHeight="15" x14ac:dyDescent="0.25"/>
  <cols>
    <col min="1" max="1" width="10" bestFit="1" customWidth="1"/>
    <col min="2" max="2" width="12.85546875" bestFit="1" customWidth="1"/>
    <col min="3" max="3" width="5.42578125" bestFit="1" customWidth="1"/>
    <col min="4" max="4" width="5.5703125" bestFit="1" customWidth="1"/>
    <col min="5" max="9" width="6.140625" bestFit="1" customWidth="1"/>
    <col min="10" max="14" width="10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>
        <v>2026</v>
      </c>
      <c r="F1">
        <v>2027</v>
      </c>
      <c r="G1">
        <v>2028</v>
      </c>
      <c r="H1">
        <v>2029</v>
      </c>
      <c r="I1">
        <v>2030</v>
      </c>
      <c r="J1">
        <v>2031</v>
      </c>
      <c r="K1">
        <v>2032</v>
      </c>
      <c r="L1">
        <v>2033</v>
      </c>
      <c r="M1">
        <v>2034</v>
      </c>
      <c r="N1">
        <v>2035</v>
      </c>
    </row>
    <row r="2" spans="1:14" x14ac:dyDescent="0.25">
      <c r="A2" t="s">
        <v>4</v>
      </c>
      <c r="B2" t="s">
        <v>5</v>
      </c>
      <c r="C2">
        <v>1</v>
      </c>
      <c r="D2" s="4" t="s">
        <v>11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</row>
    <row r="3" spans="1:14" x14ac:dyDescent="0.25">
      <c r="A3" t="s">
        <v>4</v>
      </c>
      <c r="B3" t="s">
        <v>6</v>
      </c>
      <c r="C3">
        <v>1</v>
      </c>
      <c r="D3" s="4" t="s">
        <v>11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0.17</v>
      </c>
      <c r="M3" s="2">
        <v>6.56</v>
      </c>
      <c r="N3" s="2">
        <v>2.81</v>
      </c>
    </row>
    <row r="4" spans="1:14" x14ac:dyDescent="0.25">
      <c r="A4" t="s">
        <v>4</v>
      </c>
      <c r="B4" t="s">
        <v>7</v>
      </c>
      <c r="C4">
        <v>1</v>
      </c>
      <c r="D4" s="4" t="s">
        <v>11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14592.34</v>
      </c>
      <c r="K4" s="2">
        <v>14987.05</v>
      </c>
      <c r="L4" s="2">
        <v>15299.85</v>
      </c>
      <c r="M4" s="2">
        <v>17836.25</v>
      </c>
      <c r="N4" s="2">
        <v>18267.78</v>
      </c>
    </row>
    <row r="5" spans="1:14" x14ac:dyDescent="0.25">
      <c r="A5" t="s">
        <v>4</v>
      </c>
      <c r="B5" t="s">
        <v>8</v>
      </c>
      <c r="C5">
        <v>1</v>
      </c>
      <c r="D5" s="4" t="s">
        <v>11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101396.64</v>
      </c>
      <c r="K5" s="2">
        <v>101396.64</v>
      </c>
      <c r="L5" s="2">
        <v>101396.64</v>
      </c>
      <c r="M5" s="2">
        <v>141599.59</v>
      </c>
      <c r="N5" s="2">
        <v>141599.59</v>
      </c>
    </row>
    <row r="6" spans="1:14" x14ac:dyDescent="0.25">
      <c r="A6" t="s">
        <v>4</v>
      </c>
      <c r="B6" t="s">
        <v>9</v>
      </c>
      <c r="C6">
        <v>1</v>
      </c>
      <c r="D6" s="4" t="s">
        <v>11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115988.99</v>
      </c>
      <c r="K6" s="2">
        <v>116383.69</v>
      </c>
      <c r="L6" s="2">
        <v>116696.66</v>
      </c>
      <c r="M6" s="2">
        <v>159442.4</v>
      </c>
      <c r="N6" s="2">
        <v>159870.18</v>
      </c>
    </row>
    <row r="7" spans="1:14" x14ac:dyDescent="0.25">
      <c r="B7" t="s">
        <v>10</v>
      </c>
      <c r="D7" s="4" t="s">
        <v>11</v>
      </c>
      <c r="E7" s="3">
        <f>E6*(1/(1+0.059)^(E1-2025))</f>
        <v>0</v>
      </c>
      <c r="F7" s="3">
        <f t="shared" ref="F7:N7" si="0">F6*(1/(1+0.059)^(F1-2025))</f>
        <v>0</v>
      </c>
      <c r="G7" s="3">
        <f t="shared" si="0"/>
        <v>0</v>
      </c>
      <c r="H7" s="3">
        <f t="shared" si="0"/>
        <v>0</v>
      </c>
      <c r="I7" s="3">
        <f t="shared" si="0"/>
        <v>0</v>
      </c>
      <c r="J7" s="3">
        <f t="shared" si="0"/>
        <v>82232.028977116686</v>
      </c>
      <c r="K7" s="3">
        <f t="shared" si="0"/>
        <v>77914.879229677332</v>
      </c>
      <c r="L7" s="3">
        <f t="shared" si="0"/>
        <v>73771.862025394032</v>
      </c>
      <c r="M7" s="3">
        <f t="shared" si="0"/>
        <v>95178.790575340885</v>
      </c>
      <c r="N7" s="3">
        <f t="shared" si="0"/>
        <v>90117.235983964856</v>
      </c>
    </row>
    <row r="8" spans="1:14" x14ac:dyDescent="0.25"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25"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25"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25"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25"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25"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x14ac:dyDescent="0.25"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25">
      <c r="E15" s="1"/>
      <c r="F15" s="1"/>
      <c r="G15" s="1"/>
      <c r="H15" s="1"/>
      <c r="I15" s="1"/>
    </row>
    <row r="16" spans="1:14" x14ac:dyDescent="0.25">
      <c r="E16" s="1"/>
      <c r="F16" s="1"/>
      <c r="G16" s="1"/>
      <c r="H16" s="1"/>
      <c r="I16" s="1"/>
    </row>
    <row r="18" spans="5:14" x14ac:dyDescent="0.25">
      <c r="N18" s="1"/>
    </row>
    <row r="19" spans="5:14" x14ac:dyDescent="0.25"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5:14" x14ac:dyDescent="0.25"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5:14" x14ac:dyDescent="0.25">
      <c r="E21" s="1"/>
      <c r="F21" s="1"/>
      <c r="G21" s="1"/>
      <c r="H21" s="1"/>
      <c r="I21" s="1"/>
      <c r="J21" s="1"/>
      <c r="K21" s="1"/>
      <c r="L21" s="1"/>
      <c r="M21" s="1"/>
      <c r="N21" s="1"/>
    </row>
    <row r="59" spans="5:14" x14ac:dyDescent="0.25"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5:14" x14ac:dyDescent="0.25">
      <c r="E60" s="1"/>
      <c r="F60" s="1"/>
      <c r="G60" s="1"/>
      <c r="H60" s="1"/>
      <c r="I60" s="1"/>
      <c r="J60" s="1"/>
      <c r="K60" s="1"/>
      <c r="L60" s="1"/>
      <c r="M60" s="1"/>
      <c r="N60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BACE8-298C-4CB2-AFAE-B3AF245620C3}">
  <dimension ref="A1:N60"/>
  <sheetViews>
    <sheetView workbookViewId="0">
      <pane xSplit="4" ySplit="1" topLeftCell="E2" activePane="bottomRight" state="frozen"/>
      <selection activeCell="B7" sqref="B7:N7"/>
      <selection pane="topRight" activeCell="B7" sqref="B7:N7"/>
      <selection pane="bottomLeft" activeCell="B7" sqref="B7:N7"/>
      <selection pane="bottomRight" activeCell="E2" sqref="E2"/>
    </sheetView>
  </sheetViews>
  <sheetFormatPr defaultRowHeight="15" x14ac:dyDescent="0.25"/>
  <cols>
    <col min="1" max="1" width="10" bestFit="1" customWidth="1"/>
    <col min="2" max="2" width="12.85546875" bestFit="1" customWidth="1"/>
    <col min="3" max="3" width="5.42578125" bestFit="1" customWidth="1"/>
    <col min="4" max="4" width="5.5703125" bestFit="1" customWidth="1"/>
    <col min="5" max="9" width="6.140625" bestFit="1" customWidth="1"/>
    <col min="10" max="14" width="10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>
        <v>2026</v>
      </c>
      <c r="F1">
        <v>2027</v>
      </c>
      <c r="G1">
        <v>2028</v>
      </c>
      <c r="H1">
        <v>2029</v>
      </c>
      <c r="I1">
        <v>2030</v>
      </c>
      <c r="J1">
        <v>2031</v>
      </c>
      <c r="K1">
        <v>2032</v>
      </c>
      <c r="L1">
        <v>2033</v>
      </c>
      <c r="M1">
        <v>2034</v>
      </c>
      <c r="N1">
        <v>2035</v>
      </c>
    </row>
    <row r="2" spans="1:14" x14ac:dyDescent="0.25">
      <c r="A2" t="s">
        <v>4</v>
      </c>
      <c r="B2" t="s">
        <v>5</v>
      </c>
      <c r="C2">
        <v>1</v>
      </c>
      <c r="D2" s="4" t="s">
        <v>11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78.349999999999994</v>
      </c>
      <c r="K2" s="2">
        <v>75.66</v>
      </c>
      <c r="L2" s="2">
        <v>215.68</v>
      </c>
      <c r="M2" s="2">
        <v>4.72</v>
      </c>
      <c r="N2" s="2">
        <v>0</v>
      </c>
    </row>
    <row r="3" spans="1:14" x14ac:dyDescent="0.25">
      <c r="A3" t="s">
        <v>4</v>
      </c>
      <c r="B3" t="s">
        <v>6</v>
      </c>
      <c r="C3">
        <v>1</v>
      </c>
      <c r="D3" s="4" t="s">
        <v>11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1.88</v>
      </c>
      <c r="K3" s="2">
        <v>1.79</v>
      </c>
      <c r="L3" s="2">
        <v>5.05</v>
      </c>
      <c r="M3" s="2">
        <v>1.17</v>
      </c>
      <c r="N3" s="2">
        <v>0.03</v>
      </c>
    </row>
    <row r="4" spans="1:14" x14ac:dyDescent="0.25">
      <c r="A4" t="s">
        <v>4</v>
      </c>
      <c r="B4" t="s">
        <v>7</v>
      </c>
      <c r="C4">
        <v>1</v>
      </c>
      <c r="D4" s="4" t="s">
        <v>11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15005.77</v>
      </c>
      <c r="K4" s="2">
        <v>15411.65</v>
      </c>
      <c r="L4" s="2">
        <v>15733.32</v>
      </c>
      <c r="M4" s="2">
        <v>19376.330000000002</v>
      </c>
      <c r="N4" s="2">
        <v>19845.11</v>
      </c>
    </row>
    <row r="5" spans="1:14" x14ac:dyDescent="0.25">
      <c r="A5" t="s">
        <v>4</v>
      </c>
      <c r="B5" t="s">
        <v>8</v>
      </c>
      <c r="C5">
        <v>1</v>
      </c>
      <c r="D5" s="4" t="s">
        <v>11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102113.85</v>
      </c>
      <c r="K5" s="2">
        <v>102113.85</v>
      </c>
      <c r="L5" s="2">
        <v>102113.85</v>
      </c>
      <c r="M5" s="2">
        <v>163097.95000000001</v>
      </c>
      <c r="N5" s="2">
        <v>163097.95000000001</v>
      </c>
    </row>
    <row r="6" spans="1:14" x14ac:dyDescent="0.25">
      <c r="A6" t="s">
        <v>4</v>
      </c>
      <c r="B6" t="s">
        <v>9</v>
      </c>
      <c r="C6">
        <v>1</v>
      </c>
      <c r="D6" s="4" t="s">
        <v>11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117199.85</v>
      </c>
      <c r="K6" s="2">
        <v>117602.95</v>
      </c>
      <c r="L6" s="2">
        <v>118067.9</v>
      </c>
      <c r="M6" s="2">
        <v>182480.17</v>
      </c>
      <c r="N6" s="2">
        <v>182943.09</v>
      </c>
    </row>
    <row r="7" spans="1:14" x14ac:dyDescent="0.25">
      <c r="B7" t="s">
        <v>10</v>
      </c>
      <c r="D7" s="4" t="s">
        <v>11</v>
      </c>
      <c r="E7" s="3">
        <f>E6*(1/(1+0.059)^(E1-2025))</f>
        <v>0</v>
      </c>
      <c r="F7" s="3">
        <f t="shared" ref="F7:N7" si="0">F6*(1/(1+0.059)^(F1-2025))</f>
        <v>0</v>
      </c>
      <c r="G7" s="3">
        <f t="shared" si="0"/>
        <v>0</v>
      </c>
      <c r="H7" s="3">
        <f t="shared" si="0"/>
        <v>0</v>
      </c>
      <c r="I7" s="3">
        <f t="shared" si="0"/>
        <v>0</v>
      </c>
      <c r="J7" s="3">
        <f t="shared" si="0"/>
        <v>83090.485237553396</v>
      </c>
      <c r="K7" s="3">
        <f t="shared" si="0"/>
        <v>78731.131881999798</v>
      </c>
      <c r="L7" s="3">
        <f t="shared" si="0"/>
        <v>74638.715696130617</v>
      </c>
      <c r="M7" s="3">
        <f t="shared" si="0"/>
        <v>108931.13679035567</v>
      </c>
      <c r="N7" s="3">
        <f t="shared" si="0"/>
        <v>103123.20667410096</v>
      </c>
    </row>
    <row r="8" spans="1:14" x14ac:dyDescent="0.25"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25"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25"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25"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25"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25"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x14ac:dyDescent="0.25"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25">
      <c r="E15" s="1"/>
      <c r="F15" s="1"/>
      <c r="G15" s="1"/>
      <c r="H15" s="1"/>
      <c r="I15" s="1"/>
    </row>
    <row r="16" spans="1:14" x14ac:dyDescent="0.25">
      <c r="E16" s="1"/>
      <c r="F16" s="1"/>
      <c r="G16" s="1"/>
      <c r="H16" s="1"/>
      <c r="I16" s="1"/>
    </row>
    <row r="18" spans="5:14" x14ac:dyDescent="0.25">
      <c r="E18" s="1"/>
      <c r="H18" s="1"/>
      <c r="I18" s="1"/>
      <c r="L18" s="1"/>
      <c r="M18" s="1"/>
    </row>
    <row r="19" spans="5:14" x14ac:dyDescent="0.25"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5:14" x14ac:dyDescent="0.25"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5:14" x14ac:dyDescent="0.25">
      <c r="E21" s="1"/>
      <c r="F21" s="1"/>
      <c r="G21" s="1"/>
      <c r="H21" s="1"/>
      <c r="I21" s="1"/>
      <c r="J21" s="1"/>
      <c r="K21" s="1"/>
      <c r="L21" s="1"/>
      <c r="M21" s="1"/>
      <c r="N21" s="1"/>
    </row>
    <row r="59" spans="5:14" x14ac:dyDescent="0.25"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5:14" x14ac:dyDescent="0.25">
      <c r="E60" s="1"/>
      <c r="F60" s="1"/>
      <c r="G60" s="1"/>
      <c r="H60" s="1"/>
      <c r="I60" s="1"/>
      <c r="J60" s="1"/>
      <c r="K60" s="1"/>
      <c r="L60" s="1"/>
      <c r="M60" s="1"/>
      <c r="N60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939AF-F782-430C-A236-F0514BBEABAA}">
  <dimension ref="A1:N60"/>
  <sheetViews>
    <sheetView workbookViewId="0">
      <pane xSplit="4" ySplit="1" topLeftCell="E2" activePane="bottomRight" state="frozen"/>
      <selection activeCell="B7" sqref="B7:N7"/>
      <selection pane="topRight" activeCell="B7" sqref="B7:N7"/>
      <selection pane="bottomLeft" activeCell="B7" sqref="B7:N7"/>
      <selection pane="bottomRight" activeCell="E2" sqref="E2"/>
    </sheetView>
  </sheetViews>
  <sheetFormatPr defaultRowHeight="15" x14ac:dyDescent="0.25"/>
  <cols>
    <col min="1" max="1" width="10" bestFit="1" customWidth="1"/>
    <col min="2" max="2" width="12.85546875" bestFit="1" customWidth="1"/>
    <col min="3" max="3" width="5.42578125" bestFit="1" customWidth="1"/>
    <col min="4" max="4" width="5.5703125" bestFit="1" customWidth="1"/>
    <col min="5" max="9" width="6.140625" bestFit="1" customWidth="1"/>
    <col min="10" max="14" width="10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>
        <v>2026</v>
      </c>
      <c r="F1">
        <v>2027</v>
      </c>
      <c r="G1">
        <v>2028</v>
      </c>
      <c r="H1">
        <v>2029</v>
      </c>
      <c r="I1">
        <v>2030</v>
      </c>
      <c r="J1">
        <v>2031</v>
      </c>
      <c r="K1">
        <v>2032</v>
      </c>
      <c r="L1">
        <v>2033</v>
      </c>
      <c r="M1">
        <v>2034</v>
      </c>
      <c r="N1">
        <v>2035</v>
      </c>
    </row>
    <row r="2" spans="1:14" x14ac:dyDescent="0.25">
      <c r="A2" t="s">
        <v>4</v>
      </c>
      <c r="B2" t="s">
        <v>5</v>
      </c>
      <c r="C2">
        <v>1</v>
      </c>
      <c r="D2" s="4" t="s">
        <v>11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78.349999999999994</v>
      </c>
      <c r="K2" s="2">
        <v>75.66</v>
      </c>
      <c r="L2" s="2">
        <v>215.68</v>
      </c>
      <c r="M2" s="2">
        <v>362.02</v>
      </c>
      <c r="N2" s="2">
        <v>369.4</v>
      </c>
    </row>
    <row r="3" spans="1:14" x14ac:dyDescent="0.25">
      <c r="A3" t="s">
        <v>4</v>
      </c>
      <c r="B3" t="s">
        <v>6</v>
      </c>
      <c r="C3">
        <v>1</v>
      </c>
      <c r="D3" s="4" t="s">
        <v>11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1.88</v>
      </c>
      <c r="K3" s="2">
        <v>1.79</v>
      </c>
      <c r="L3" s="2">
        <v>5.05</v>
      </c>
      <c r="M3" s="2">
        <v>8.3699999999999992</v>
      </c>
      <c r="N3" s="2">
        <v>8.57</v>
      </c>
    </row>
    <row r="4" spans="1:14" x14ac:dyDescent="0.25">
      <c r="A4" t="s">
        <v>4</v>
      </c>
      <c r="B4" t="s">
        <v>7</v>
      </c>
      <c r="C4">
        <v>1</v>
      </c>
      <c r="D4" s="4" t="s">
        <v>11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15005.77</v>
      </c>
      <c r="K4" s="2">
        <v>15411.65</v>
      </c>
      <c r="L4" s="2">
        <v>15733.32</v>
      </c>
      <c r="M4" s="2">
        <v>19820.18</v>
      </c>
      <c r="N4" s="2">
        <v>20299.7</v>
      </c>
    </row>
    <row r="5" spans="1:14" x14ac:dyDescent="0.25">
      <c r="A5" t="s">
        <v>4</v>
      </c>
      <c r="B5" t="s">
        <v>8</v>
      </c>
      <c r="C5">
        <v>1</v>
      </c>
      <c r="D5" s="4" t="s">
        <v>11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102113.85</v>
      </c>
      <c r="K5" s="2">
        <v>102113.85</v>
      </c>
      <c r="L5" s="2">
        <v>102113.85</v>
      </c>
      <c r="M5" s="2">
        <v>164546.60999999999</v>
      </c>
      <c r="N5" s="2">
        <v>164546.60999999999</v>
      </c>
    </row>
    <row r="6" spans="1:14" x14ac:dyDescent="0.25">
      <c r="A6" t="s">
        <v>4</v>
      </c>
      <c r="B6" t="s">
        <v>9</v>
      </c>
      <c r="C6">
        <v>1</v>
      </c>
      <c r="D6" s="4" t="s">
        <v>11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117199.85</v>
      </c>
      <c r="K6" s="2">
        <v>117602.95</v>
      </c>
      <c r="L6" s="2">
        <v>118067.9</v>
      </c>
      <c r="M6" s="2">
        <v>184737.18</v>
      </c>
      <c r="N6" s="2">
        <v>185224.28</v>
      </c>
    </row>
    <row r="7" spans="1:14" x14ac:dyDescent="0.25">
      <c r="B7" t="s">
        <v>10</v>
      </c>
      <c r="D7" s="4" t="s">
        <v>11</v>
      </c>
      <c r="E7" s="3">
        <f>E6*(1/(1+0.059)^(E1-2025))</f>
        <v>0</v>
      </c>
      <c r="F7" s="3">
        <f t="shared" ref="F7:N7" si="0">F6*(1/(1+0.059)^(F1-2025))</f>
        <v>0</v>
      </c>
      <c r="G7" s="3">
        <f t="shared" si="0"/>
        <v>0</v>
      </c>
      <c r="H7" s="3">
        <f t="shared" si="0"/>
        <v>0</v>
      </c>
      <c r="I7" s="3">
        <f t="shared" si="0"/>
        <v>0</v>
      </c>
      <c r="J7" s="3">
        <f t="shared" si="0"/>
        <v>83090.485237553396</v>
      </c>
      <c r="K7" s="3">
        <f t="shared" si="0"/>
        <v>78731.131881999798</v>
      </c>
      <c r="L7" s="3">
        <f t="shared" si="0"/>
        <v>74638.715696130617</v>
      </c>
      <c r="M7" s="3">
        <f t="shared" si="0"/>
        <v>110278.45395389842</v>
      </c>
      <c r="N7" s="3">
        <f t="shared" si="0"/>
        <v>104409.090868103</v>
      </c>
    </row>
    <row r="8" spans="1:14" x14ac:dyDescent="0.25"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25"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25"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25"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25"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25"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x14ac:dyDescent="0.25"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25">
      <c r="E15" s="1"/>
      <c r="F15" s="1"/>
      <c r="G15" s="1"/>
      <c r="H15" s="1"/>
      <c r="I15" s="1"/>
    </row>
    <row r="16" spans="1:14" x14ac:dyDescent="0.25">
      <c r="E16" s="1"/>
      <c r="F16" s="1"/>
      <c r="G16" s="1"/>
      <c r="H16" s="1"/>
      <c r="I16" s="1"/>
    </row>
    <row r="19" spans="5:14" x14ac:dyDescent="0.25"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5:14" x14ac:dyDescent="0.25"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5:14" x14ac:dyDescent="0.25">
      <c r="E21" s="1"/>
      <c r="F21" s="1"/>
      <c r="G21" s="1"/>
      <c r="H21" s="1"/>
      <c r="I21" s="1"/>
      <c r="J21" s="1"/>
      <c r="K21" s="1"/>
      <c r="L21" s="1"/>
      <c r="M21" s="1"/>
      <c r="N21" s="1"/>
    </row>
    <row r="59" spans="5:14" x14ac:dyDescent="0.25"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5:14" x14ac:dyDescent="0.25">
      <c r="E60" s="1"/>
      <c r="F60" s="1"/>
      <c r="G60" s="1"/>
      <c r="H60" s="1"/>
      <c r="I60" s="1"/>
      <c r="J60" s="1"/>
      <c r="K60" s="1"/>
      <c r="L60" s="1"/>
      <c r="M60" s="1"/>
      <c r="N60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68BAB-05F3-4F24-BEF7-F8E0BC12B61A}">
  <dimension ref="A1:N60"/>
  <sheetViews>
    <sheetView workbookViewId="0">
      <pane xSplit="4" ySplit="1" topLeftCell="E2" activePane="bottomRight" state="frozen"/>
      <selection activeCell="B7" sqref="B7:N7"/>
      <selection pane="topRight" activeCell="B7" sqref="B7:N7"/>
      <selection pane="bottomLeft" activeCell="B7" sqref="B7:N7"/>
      <selection pane="bottomRight" activeCell="E2" sqref="E2"/>
    </sheetView>
  </sheetViews>
  <sheetFormatPr defaultRowHeight="15" x14ac:dyDescent="0.25"/>
  <cols>
    <col min="1" max="1" width="10" bestFit="1" customWidth="1"/>
    <col min="2" max="2" width="12.85546875" bestFit="1" customWidth="1"/>
    <col min="3" max="3" width="5.42578125" bestFit="1" customWidth="1"/>
    <col min="4" max="4" width="5.5703125" bestFit="1" customWidth="1"/>
    <col min="5" max="9" width="6.140625" bestFit="1" customWidth="1"/>
    <col min="10" max="14" width="10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>
        <v>2026</v>
      </c>
      <c r="F1">
        <v>2027</v>
      </c>
      <c r="G1">
        <v>2028</v>
      </c>
      <c r="H1">
        <v>2029</v>
      </c>
      <c r="I1">
        <v>2030</v>
      </c>
      <c r="J1">
        <v>2031</v>
      </c>
      <c r="K1">
        <v>2032</v>
      </c>
      <c r="L1">
        <v>2033</v>
      </c>
      <c r="M1">
        <v>2034</v>
      </c>
      <c r="N1">
        <v>2035</v>
      </c>
    </row>
    <row r="2" spans="1:14" x14ac:dyDescent="0.25">
      <c r="A2" t="s">
        <v>4</v>
      </c>
      <c r="B2" t="s">
        <v>5</v>
      </c>
      <c r="C2">
        <v>1</v>
      </c>
      <c r="D2" s="4" t="s">
        <v>11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</row>
    <row r="3" spans="1:14" x14ac:dyDescent="0.25">
      <c r="A3" t="s">
        <v>4</v>
      </c>
      <c r="B3" t="s">
        <v>6</v>
      </c>
      <c r="C3">
        <v>1</v>
      </c>
      <c r="D3" s="4" t="s">
        <v>11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0.17</v>
      </c>
      <c r="M3" s="2">
        <v>6.56</v>
      </c>
      <c r="N3" s="2">
        <v>2.81</v>
      </c>
    </row>
    <row r="4" spans="1:14" x14ac:dyDescent="0.25">
      <c r="A4" t="s">
        <v>4</v>
      </c>
      <c r="B4" t="s">
        <v>7</v>
      </c>
      <c r="C4">
        <v>1</v>
      </c>
      <c r="D4" s="4" t="s">
        <v>11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14592.34</v>
      </c>
      <c r="K4" s="2">
        <v>14987.05</v>
      </c>
      <c r="L4" s="2">
        <v>15299.85</v>
      </c>
      <c r="M4" s="2">
        <v>17836.25</v>
      </c>
      <c r="N4" s="2">
        <v>18267.78</v>
      </c>
    </row>
    <row r="5" spans="1:14" x14ac:dyDescent="0.25">
      <c r="A5" t="s">
        <v>4</v>
      </c>
      <c r="B5" t="s">
        <v>8</v>
      </c>
      <c r="C5">
        <v>1</v>
      </c>
      <c r="D5" s="4" t="s">
        <v>11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101396.64</v>
      </c>
      <c r="K5" s="2">
        <v>101396.64</v>
      </c>
      <c r="L5" s="2">
        <v>101396.64</v>
      </c>
      <c r="M5" s="2">
        <v>141599.59</v>
      </c>
      <c r="N5" s="2">
        <v>141599.59</v>
      </c>
    </row>
    <row r="6" spans="1:14" x14ac:dyDescent="0.25">
      <c r="A6" t="s">
        <v>4</v>
      </c>
      <c r="B6" t="s">
        <v>9</v>
      </c>
      <c r="C6">
        <v>1</v>
      </c>
      <c r="D6" s="4" t="s">
        <v>11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115988.99</v>
      </c>
      <c r="K6" s="2">
        <v>116383.69</v>
      </c>
      <c r="L6" s="2">
        <v>116696.66</v>
      </c>
      <c r="M6" s="2">
        <v>159442.4</v>
      </c>
      <c r="N6" s="2">
        <v>159870.18</v>
      </c>
    </row>
    <row r="7" spans="1:14" x14ac:dyDescent="0.25">
      <c r="B7" t="s">
        <v>10</v>
      </c>
      <c r="D7" s="4" t="s">
        <v>11</v>
      </c>
      <c r="E7" s="3">
        <f>E6*(1/(1+0.059)^(E1-2025))</f>
        <v>0</v>
      </c>
      <c r="F7" s="3">
        <f t="shared" ref="F7:N7" si="0">F6*(1/(1+0.059)^(F1-2025))</f>
        <v>0</v>
      </c>
      <c r="G7" s="3">
        <f t="shared" si="0"/>
        <v>0</v>
      </c>
      <c r="H7" s="3">
        <f t="shared" si="0"/>
        <v>0</v>
      </c>
      <c r="I7" s="3">
        <f t="shared" si="0"/>
        <v>0</v>
      </c>
      <c r="J7" s="3">
        <f t="shared" si="0"/>
        <v>82232.028977116686</v>
      </c>
      <c r="K7" s="3">
        <f t="shared" si="0"/>
        <v>77914.879229677332</v>
      </c>
      <c r="L7" s="3">
        <f t="shared" si="0"/>
        <v>73771.862025394032</v>
      </c>
      <c r="M7" s="3">
        <f t="shared" si="0"/>
        <v>95178.790575340885</v>
      </c>
      <c r="N7" s="3">
        <f t="shared" si="0"/>
        <v>90117.235983964856</v>
      </c>
    </row>
    <row r="8" spans="1:14" x14ac:dyDescent="0.25"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25"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25"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25"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25"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25"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x14ac:dyDescent="0.25"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25">
      <c r="E15" s="1"/>
      <c r="F15" s="1"/>
      <c r="G15" s="1"/>
      <c r="H15" s="1"/>
      <c r="I15" s="1"/>
    </row>
    <row r="16" spans="1:14" x14ac:dyDescent="0.25">
      <c r="E16" s="1"/>
      <c r="F16" s="1"/>
      <c r="G16" s="1"/>
      <c r="H16" s="1"/>
      <c r="I16" s="1"/>
    </row>
    <row r="19" spans="5:14" x14ac:dyDescent="0.25"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5:14" x14ac:dyDescent="0.25"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5:14" x14ac:dyDescent="0.25">
      <c r="E21" s="1"/>
      <c r="F21" s="1"/>
      <c r="G21" s="1"/>
      <c r="H21" s="1"/>
      <c r="I21" s="1"/>
      <c r="J21" s="1"/>
      <c r="K21" s="1"/>
      <c r="L21" s="1"/>
      <c r="M21" s="1"/>
      <c r="N21" s="1"/>
    </row>
    <row r="59" spans="5:14" x14ac:dyDescent="0.25"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5:14" x14ac:dyDescent="0.25">
      <c r="E60" s="1"/>
      <c r="F60" s="1"/>
      <c r="G60" s="1"/>
      <c r="H60" s="1"/>
      <c r="I60" s="1"/>
      <c r="J60" s="1"/>
      <c r="K60" s="1"/>
      <c r="L60" s="1"/>
      <c r="M60" s="1"/>
      <c r="N60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60C49-AC7C-4D35-BBC1-4D3E2C75A17F}">
  <dimension ref="A1:N60"/>
  <sheetViews>
    <sheetView workbookViewId="0">
      <pane xSplit="4" ySplit="1" topLeftCell="E2" activePane="bottomRight" state="frozen"/>
      <selection activeCell="B7" sqref="B7:N7"/>
      <selection pane="topRight" activeCell="B7" sqref="B7:N7"/>
      <selection pane="bottomLeft" activeCell="B7" sqref="B7:N7"/>
      <selection pane="bottomRight" activeCell="E2" sqref="E2"/>
    </sheetView>
  </sheetViews>
  <sheetFormatPr defaultRowHeight="15" x14ac:dyDescent="0.25"/>
  <cols>
    <col min="1" max="1" width="10" bestFit="1" customWidth="1"/>
    <col min="2" max="2" width="12.85546875" bestFit="1" customWidth="1"/>
    <col min="3" max="3" width="5.42578125" bestFit="1" customWidth="1"/>
    <col min="4" max="4" width="5.5703125" bestFit="1" customWidth="1"/>
    <col min="5" max="9" width="6.140625" bestFit="1" customWidth="1"/>
    <col min="10" max="14" width="10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>
        <v>2026</v>
      </c>
      <c r="F1">
        <v>2027</v>
      </c>
      <c r="G1">
        <v>2028</v>
      </c>
      <c r="H1">
        <v>2029</v>
      </c>
      <c r="I1">
        <v>2030</v>
      </c>
      <c r="J1">
        <v>2031</v>
      </c>
      <c r="K1">
        <v>2032</v>
      </c>
      <c r="L1">
        <v>2033</v>
      </c>
      <c r="M1">
        <v>2034</v>
      </c>
      <c r="N1">
        <v>2035</v>
      </c>
    </row>
    <row r="2" spans="1:14" x14ac:dyDescent="0.25">
      <c r="A2" t="s">
        <v>4</v>
      </c>
      <c r="B2" t="s">
        <v>5</v>
      </c>
      <c r="C2">
        <v>1</v>
      </c>
      <c r="D2" s="4" t="s">
        <v>11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78.349999999999994</v>
      </c>
      <c r="K2" s="2">
        <v>75.66</v>
      </c>
      <c r="L2" s="2">
        <v>215.68</v>
      </c>
      <c r="M2" s="2">
        <v>4.72</v>
      </c>
      <c r="N2" s="2">
        <v>0</v>
      </c>
    </row>
    <row r="3" spans="1:14" x14ac:dyDescent="0.25">
      <c r="A3" t="s">
        <v>4</v>
      </c>
      <c r="B3" t="s">
        <v>6</v>
      </c>
      <c r="C3">
        <v>1</v>
      </c>
      <c r="D3" s="4" t="s">
        <v>11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1.88</v>
      </c>
      <c r="K3" s="2">
        <v>1.79</v>
      </c>
      <c r="L3" s="2">
        <v>5.05</v>
      </c>
      <c r="M3" s="2">
        <v>1.17</v>
      </c>
      <c r="N3" s="2">
        <v>0.03</v>
      </c>
    </row>
    <row r="4" spans="1:14" x14ac:dyDescent="0.25">
      <c r="A4" t="s">
        <v>4</v>
      </c>
      <c r="B4" t="s">
        <v>7</v>
      </c>
      <c r="C4">
        <v>1</v>
      </c>
      <c r="D4" s="4" t="s">
        <v>11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15005.77</v>
      </c>
      <c r="K4" s="2">
        <v>15411.65</v>
      </c>
      <c r="L4" s="2">
        <v>15733.32</v>
      </c>
      <c r="M4" s="2">
        <v>19376.330000000002</v>
      </c>
      <c r="N4" s="2">
        <v>19845.11</v>
      </c>
    </row>
    <row r="5" spans="1:14" x14ac:dyDescent="0.25">
      <c r="A5" t="s">
        <v>4</v>
      </c>
      <c r="B5" t="s">
        <v>8</v>
      </c>
      <c r="C5">
        <v>1</v>
      </c>
      <c r="D5" s="4" t="s">
        <v>11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110289.39</v>
      </c>
      <c r="K5" s="2">
        <v>110289.39</v>
      </c>
      <c r="L5" s="2">
        <v>110289.39</v>
      </c>
      <c r="M5" s="2">
        <v>180765.37</v>
      </c>
      <c r="N5" s="2">
        <v>180765.37</v>
      </c>
    </row>
    <row r="6" spans="1:14" x14ac:dyDescent="0.25">
      <c r="A6" t="s">
        <v>4</v>
      </c>
      <c r="B6" t="s">
        <v>9</v>
      </c>
      <c r="C6">
        <v>1</v>
      </c>
      <c r="D6" s="4" t="s">
        <v>11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125375.39</v>
      </c>
      <c r="K6" s="2">
        <v>125778.5</v>
      </c>
      <c r="L6" s="2">
        <v>126243.44</v>
      </c>
      <c r="M6" s="2">
        <v>200147.59</v>
      </c>
      <c r="N6" s="2">
        <v>200610.51</v>
      </c>
    </row>
    <row r="7" spans="1:14" x14ac:dyDescent="0.25">
      <c r="B7" t="s">
        <v>10</v>
      </c>
      <c r="D7" s="4" t="s">
        <v>11</v>
      </c>
      <c r="E7" s="3">
        <f>E6*(1/(1+0.059)^(E1-2025))</f>
        <v>0</v>
      </c>
      <c r="F7" s="3">
        <f t="shared" ref="F7:N7" si="0">F6*(1/(1+0.059)^(F1-2025))</f>
        <v>0</v>
      </c>
      <c r="G7" s="3">
        <f t="shared" si="0"/>
        <v>0</v>
      </c>
      <c r="H7" s="3">
        <f t="shared" si="0"/>
        <v>0</v>
      </c>
      <c r="I7" s="3">
        <f t="shared" si="0"/>
        <v>0</v>
      </c>
      <c r="J7" s="3">
        <f t="shared" si="0"/>
        <v>88886.649530246825</v>
      </c>
      <c r="K7" s="3">
        <f t="shared" si="0"/>
        <v>84204.38153481789</v>
      </c>
      <c r="L7" s="3">
        <f t="shared" si="0"/>
        <v>79807.028215641389</v>
      </c>
      <c r="M7" s="3">
        <f t="shared" si="0"/>
        <v>119477.6643651199</v>
      </c>
      <c r="N7" s="3">
        <f t="shared" si="0"/>
        <v>113082.15622534198</v>
      </c>
    </row>
    <row r="8" spans="1:14" x14ac:dyDescent="0.25"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25"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25"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25"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25"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25"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x14ac:dyDescent="0.25"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25">
      <c r="E15" s="1"/>
      <c r="F15" s="1"/>
      <c r="G15" s="1"/>
      <c r="H15" s="1"/>
      <c r="I15" s="1"/>
    </row>
    <row r="16" spans="1:14" x14ac:dyDescent="0.25">
      <c r="E16" s="1"/>
      <c r="F16" s="1"/>
      <c r="G16" s="1"/>
      <c r="H16" s="1"/>
      <c r="I16" s="1"/>
    </row>
    <row r="19" spans="5:14" x14ac:dyDescent="0.25"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5:14" x14ac:dyDescent="0.25"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5:14" x14ac:dyDescent="0.25">
      <c r="E21" s="1"/>
      <c r="F21" s="1"/>
      <c r="G21" s="1"/>
      <c r="H21" s="1"/>
      <c r="I21" s="1"/>
      <c r="J21" s="1"/>
      <c r="K21" s="1"/>
      <c r="L21" s="1"/>
      <c r="M21" s="1"/>
      <c r="N21" s="1"/>
    </row>
    <row r="59" spans="5:14" x14ac:dyDescent="0.25"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5:14" x14ac:dyDescent="0.25">
      <c r="E60" s="1"/>
      <c r="F60" s="1"/>
      <c r="G60" s="1"/>
      <c r="H60" s="1"/>
      <c r="I60" s="1"/>
      <c r="J60" s="1"/>
      <c r="K60" s="1"/>
      <c r="L60" s="1"/>
      <c r="M60" s="1"/>
      <c r="N60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F49589E75A4E45BF3FA5AF47E6C153" ma:contentTypeVersion="12" ma:contentTypeDescription="Create a new document." ma:contentTypeScope="" ma:versionID="25797f5c9a8d52394c351d1734f8732c">
  <xsd:schema xmlns:xsd="http://www.w3.org/2001/XMLSchema" xmlns:xs="http://www.w3.org/2001/XMLSchema" xmlns:p="http://schemas.microsoft.com/office/2006/metadata/properties" xmlns:ns2="06C2E51E-59A1-4EFE-8EE3-E1BA41A5AC5F" xmlns:ns4="e99d5e2b-6807-428e-89e8-c4050aaa2c2e" xmlns:ns5="http://schemas.microsoft.com/sharepoint/v4" targetNamespace="http://schemas.microsoft.com/office/2006/metadata/properties" ma:root="true" ma:fieldsID="01bc9b58b581a3a12b21d36f33f739bd" ns2:_="" ns4:_="" ns5:_="">
    <xsd:import namespace="06C2E51E-59A1-4EFE-8EE3-E1BA41A5AC5F"/>
    <xsd:import namespace="e99d5e2b-6807-428e-89e8-c4050aaa2c2e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Writer" minOccurs="0"/>
                <xsd:element ref="ns4:SharedWithUsers" minOccurs="0"/>
                <xsd:element ref="ns4:SharedWithDetails" minOccurs="0"/>
                <xsd:element ref="ns5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C2E51E-59A1-4EFE-8EE3-E1BA41A5AC5F" elementFormDefault="qualified">
    <xsd:import namespace="http://schemas.microsoft.com/office/2006/documentManagement/types"/>
    <xsd:import namespace="http://schemas.microsoft.com/office/infopath/2007/PartnerControls"/>
    <xsd:element name="Writer" ma:index="8" nillable="true" ma:displayName="Writer" ma:internalName="Writ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9d5e2b-6807-428e-89e8-c4050aaa2c2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5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Writer xmlns="06C2E51E-59A1-4EFE-8EE3-E1BA41A5AC5F" xsi:nil="true"/>
  </documentManagement>
</p:properties>
</file>

<file path=customXml/itemProps1.xml><?xml version="1.0" encoding="utf-8"?>
<ds:datastoreItem xmlns:ds="http://schemas.openxmlformats.org/officeDocument/2006/customXml" ds:itemID="{2A29475A-BBB5-41FB-817B-FBC2E1C653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C2E51E-59A1-4EFE-8EE3-E1BA41A5AC5F"/>
    <ds:schemaRef ds:uri="e99d5e2b-6807-428e-89e8-c4050aaa2c2e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2F5EBB-7BA8-4B9F-92BC-305C67A448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769F24-BECD-4C25-9005-1F6DCADAA0C6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06C2E51E-59A1-4EFE-8EE3-E1BA41A5AC5F"/>
    <ds:schemaRef ds:uri="e99d5e2b-6807-428e-89e8-c4050aaa2c2e"/>
    <ds:schemaRef ds:uri="http://schemas.microsoft.com/sharepoint/v4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1AE</vt:lpstr>
      <vt:lpstr>1AEC</vt:lpstr>
      <vt:lpstr>1AEK</vt:lpstr>
      <vt:lpstr>1AEKC</vt:lpstr>
      <vt:lpstr>4AE</vt:lpstr>
      <vt:lpstr>4AEC</vt:lpstr>
      <vt:lpstr>4AEDC</vt:lpstr>
      <vt:lpstr>4AEHC</vt:lpstr>
      <vt:lpstr>4AEDHC</vt:lpstr>
      <vt:lpstr>4AEKC</vt:lpstr>
    </vt:vector>
  </TitlesOfParts>
  <Company>Nalcor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Annual Costs of Expansion Units</dc:title>
  <dc:creator/>
  <cp:lastModifiedBy>Samantha Keats</cp:lastModifiedBy>
  <dcterms:created xsi:type="dcterms:W3CDTF">2024-11-21T12:55:21Z</dcterms:created>
  <dcterms:modified xsi:type="dcterms:W3CDTF">2026-05-13T14:33:47Z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0x01010099F49589E75A4E45BF3FA5AF47E6C153</vt:lpwstr>
  </property>
</Properties>
</file>